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2300"/>
  </bookViews>
  <sheets>
    <sheet name="Вилоят кесимида" sheetId="13" r:id="rId1"/>
    <sheet name="Умумий" sheetId="12" r:id="rId2"/>
  </sheets>
  <definedNames>
    <definedName name="_xlnm.Print_Area" localSheetId="0">'Вилоят кесимида'!$A$1:$Z$94</definedName>
    <definedName name="_xlnm.Print_Area" localSheetId="1">Умумий!$A$1:$H$42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9" i="13" l="1"/>
  <c r="J39" i="13"/>
  <c r="J38" i="13"/>
  <c r="T9" i="13"/>
  <c r="R9" i="13"/>
  <c r="P9" i="13" s="1"/>
  <c r="X9" i="13"/>
  <c r="V9" i="13" s="1"/>
  <c r="Z9" i="13"/>
  <c r="V37" i="13" l="1"/>
  <c r="V36" i="13"/>
  <c r="V35" i="13"/>
  <c r="V34" i="13"/>
  <c r="V33" i="13"/>
  <c r="V32" i="13"/>
  <c r="V31" i="13"/>
  <c r="V30" i="13"/>
  <c r="V29" i="13"/>
  <c r="V28" i="13"/>
  <c r="V27" i="13"/>
  <c r="V26" i="13"/>
  <c r="P39" i="13"/>
  <c r="P38" i="13"/>
  <c r="P24" i="13"/>
  <c r="P23" i="13"/>
  <c r="J9" i="13" l="1"/>
  <c r="D9" i="13"/>
  <c r="E15" i="12" l="1"/>
</calcChain>
</file>

<file path=xl/sharedStrings.xml><?xml version="1.0" encoding="utf-8"?>
<sst xmlns="http://schemas.openxmlformats.org/spreadsheetml/2006/main" count="67" uniqueCount="51">
  <si>
    <t>млн.сум</t>
  </si>
  <si>
    <t>Номи</t>
  </si>
  <si>
    <t>ГУП  "ТошкентбошпланЛИТИ"</t>
  </si>
  <si>
    <t>ГУП  " УзГАШКЛИТИ"</t>
  </si>
  <si>
    <t>ГУП  "УзшахарсозликЛИТИ"</t>
  </si>
  <si>
    <t>ООО  "Кишлоккурилишлойиха"</t>
  </si>
  <si>
    <t>Вилоят  номи</t>
  </si>
  <si>
    <t>Янги объект</t>
  </si>
  <si>
    <t>Утган йил</t>
  </si>
  <si>
    <t>№</t>
  </si>
  <si>
    <t>Жами</t>
  </si>
  <si>
    <t>Шундан</t>
  </si>
  <si>
    <t>ХАММАСИ</t>
  </si>
  <si>
    <t>01.01.2022 йил.</t>
  </si>
  <si>
    <t>Навоий вилояти Қурилиш бош бошқармаси томонидан 2021 йил давомида</t>
  </si>
  <si>
    <t>Лойиха ташкилотларига молиялаштирилган маблағлар тўғрисида маълумот</t>
  </si>
  <si>
    <t xml:space="preserve"> ГП с ПДП СГМ Хасанча Кизилтепинского района</t>
  </si>
  <si>
    <t xml:space="preserve"> ГП с ПДП СГМ Сарой Кизилтепинского района</t>
  </si>
  <si>
    <t xml:space="preserve"> ГП с ПДП СГМ Калъайи-Азизхон Кизилтепинского района</t>
  </si>
  <si>
    <t xml:space="preserve"> ГП с ПДП СГМ Хужакургон Кизилтепинского района</t>
  </si>
  <si>
    <t xml:space="preserve"> ГП с ПДП СГМ Окработ Кизилтепинского района</t>
  </si>
  <si>
    <t xml:space="preserve"> ГП с ПДП СГМ Навруз Карманинского района</t>
  </si>
  <si>
    <t xml:space="preserve"> ГП с ПДП СГМ Пахтаобод Карманинского района</t>
  </si>
  <si>
    <t xml:space="preserve"> ГП с ПДП СГМ Камолот Карманинского района</t>
  </si>
  <si>
    <t xml:space="preserve"> ГП с ПДП СГМ Богишамол Карманинского района</t>
  </si>
  <si>
    <t xml:space="preserve"> ГП с ПДП СГМ Аллон Карманинского района</t>
  </si>
  <si>
    <t xml:space="preserve"> ГП с ПДП СГМ Нурафшон Карманинского района</t>
  </si>
  <si>
    <t xml:space="preserve"> ГП с ПДП Кескантерак Навбахорского района</t>
  </si>
  <si>
    <t xml:space="preserve"> ГП с ПДП Темиркаук Нуратинского района</t>
  </si>
  <si>
    <t>МСГ Юкори буг Карманинского района</t>
  </si>
  <si>
    <t>МСГ Арабхона Карманинского района</t>
  </si>
  <si>
    <t>МСГ Шибзон Карманинского района</t>
  </si>
  <si>
    <t>МСГ Хазора (Тошработ) Карманинского района</t>
  </si>
  <si>
    <t>МСГ Дегарон Карманинского района</t>
  </si>
  <si>
    <t>МСГ Пахлавон Карманинсконо района</t>
  </si>
  <si>
    <t>МСГ Чуя Нуротинского района</t>
  </si>
  <si>
    <t>МСГ Кадок Нуротинского района</t>
  </si>
  <si>
    <t>МСГ Жарма Нуротинского района</t>
  </si>
  <si>
    <t>МСГ Янгитурмуш Нуротинского района</t>
  </si>
  <si>
    <t>МСГ Сувлик Нуротинского района</t>
  </si>
  <si>
    <t>МСГ Истиклол Нуротинского района</t>
  </si>
  <si>
    <t>г.п. Пахтакор Хатирчинского района</t>
  </si>
  <si>
    <t>г.п. Жалоир Хатирчинского района</t>
  </si>
  <si>
    <t>Навоий вилояти бўйича жами</t>
  </si>
  <si>
    <t xml:space="preserve">Навоий вилояти бўйича </t>
  </si>
  <si>
    <t>I</t>
  </si>
  <si>
    <t xml:space="preserve">ўтган йилдан ўтувчи </t>
  </si>
  <si>
    <t>II</t>
  </si>
  <si>
    <t>Янги бошланган</t>
  </si>
  <si>
    <t>шундан,</t>
  </si>
  <si>
    <t>31.12.2021 йил холатига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</si>
</sst>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2">
    <font>
      <sz val="11"/>
      <color theme="1"/>
      <name val="Calibri"/>
      <charset val="134"/>
      <scheme val="minor"/>
    </font>
    <font>
      <sz val="8"/>
      <name val="Calibri"/>
      <family val="2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i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4" fillId="0" borderId="0" xfId="0" applyFont="1"/>
    <xf numFmtId="14" fontId="5" fillId="0" borderId="0" xfId="0" applyNumberFormat="1" applyFont="1"/>
    <xf numFmtId="0" fontId="3" fillId="0" borderId="0" xfId="0" applyFont="1"/>
    <xf numFmtId="49" fontId="9" fillId="0" borderId="0" xfId="0" applyNumberFormat="1" applyFont="1" applyFill="1" applyBorder="1" applyAlignment="1">
      <alignment horizontal="left" vertical="center"/>
    </xf>
    <xf numFmtId="0" fontId="2" fillId="0" borderId="0" xfId="0" applyFont="1" applyFill="1"/>
    <xf numFmtId="0" fontId="2" fillId="0" borderId="10" xfId="0" applyFont="1" applyFill="1" applyBorder="1" applyAlignment="1">
      <alignment horizontal="center"/>
    </xf>
    <xf numFmtId="164" fontId="7" fillId="0" borderId="0" xfId="0" applyNumberFormat="1" applyFont="1" applyFill="1"/>
    <xf numFmtId="164" fontId="2" fillId="0" borderId="0" xfId="0" applyNumberFormat="1" applyFont="1" applyFill="1"/>
    <xf numFmtId="0" fontId="2" fillId="0" borderId="10" xfId="0" applyFont="1" applyFill="1" applyBorder="1" applyAlignment="1">
      <alignment horizontal="center" vertical="center"/>
    </xf>
    <xf numFmtId="2" fontId="2" fillId="0" borderId="9" xfId="0" applyNumberFormat="1" applyFont="1" applyFill="1" applyBorder="1" applyAlignment="1">
      <alignment horizontal="center" vertical="center" wrapText="1"/>
    </xf>
    <xf numFmtId="164" fontId="2" fillId="0" borderId="7" xfId="0" applyNumberFormat="1" applyFont="1" applyFill="1" applyBorder="1" applyAlignment="1">
      <alignment horizontal="center" vertical="center"/>
    </xf>
    <xf numFmtId="164" fontId="2" fillId="0" borderId="9" xfId="0" applyNumberFormat="1" applyFont="1" applyFill="1" applyBorder="1" applyAlignment="1">
      <alignment horizontal="center" vertical="center"/>
    </xf>
    <xf numFmtId="0" fontId="10" fillId="0" borderId="10" xfId="0" applyFont="1" applyFill="1" applyBorder="1" applyAlignment="1" applyProtection="1">
      <alignment horizontal="left" vertical="center" wrapText="1" indent="1"/>
      <protection locked="0"/>
    </xf>
    <xf numFmtId="0" fontId="2" fillId="0" borderId="10" xfId="0" applyFont="1" applyFill="1" applyBorder="1" applyAlignment="1" applyProtection="1">
      <alignment horizontal="left" vertical="center" wrapText="1"/>
      <protection locked="0"/>
    </xf>
    <xf numFmtId="164" fontId="3" fillId="0" borderId="7" xfId="0" applyNumberFormat="1" applyFont="1" applyFill="1" applyBorder="1" applyAlignment="1">
      <alignment horizontal="center" vertical="center"/>
    </xf>
    <xf numFmtId="164" fontId="3" fillId="0" borderId="9" xfId="0" applyNumberFormat="1" applyFont="1" applyFill="1" applyBorder="1" applyAlignment="1">
      <alignment horizontal="center" vertical="center"/>
    </xf>
    <xf numFmtId="2" fontId="3" fillId="0" borderId="7" xfId="0" applyNumberFormat="1" applyFont="1" applyFill="1" applyBorder="1" applyAlignment="1">
      <alignment vertical="center" wrapText="1"/>
    </xf>
    <xf numFmtId="2" fontId="3" fillId="0" borderId="9" xfId="0" applyNumberFormat="1" applyFont="1" applyFill="1" applyBorder="1" applyAlignment="1">
      <alignment vertical="center" wrapText="1"/>
    </xf>
    <xf numFmtId="0" fontId="3" fillId="0" borderId="10" xfId="0" applyFont="1" applyFill="1" applyBorder="1" applyAlignment="1">
      <alignment horizontal="center" vertical="center"/>
    </xf>
    <xf numFmtId="2" fontId="8" fillId="0" borderId="7" xfId="0" applyNumberFormat="1" applyFont="1" applyFill="1" applyBorder="1" applyAlignment="1">
      <alignment vertical="center" wrapText="1"/>
    </xf>
    <xf numFmtId="164" fontId="3" fillId="0" borderId="10" xfId="0" applyNumberFormat="1" applyFont="1" applyFill="1" applyBorder="1" applyAlignment="1">
      <alignment horizontal="center" vertical="center"/>
    </xf>
    <xf numFmtId="164" fontId="2" fillId="0" borderId="10" xfId="0" applyNumberFormat="1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left" vertical="center"/>
    </xf>
    <xf numFmtId="2" fontId="3" fillId="2" borderId="9" xfId="0" applyNumberFormat="1" applyFont="1" applyFill="1" applyBorder="1" applyAlignment="1">
      <alignment vertical="center" wrapText="1"/>
    </xf>
    <xf numFmtId="164" fontId="3" fillId="2" borderId="7" xfId="0" applyNumberFormat="1" applyFont="1" applyFill="1" applyBorder="1" applyAlignment="1">
      <alignment horizontal="center" vertical="center"/>
    </xf>
    <xf numFmtId="164" fontId="3" fillId="2" borderId="9" xfId="0" applyNumberFormat="1" applyFont="1" applyFill="1" applyBorder="1" applyAlignment="1">
      <alignment horizontal="center" vertical="center"/>
    </xf>
    <xf numFmtId="164" fontId="3" fillId="2" borderId="10" xfId="0" applyNumberFormat="1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left" vertical="center"/>
    </xf>
    <xf numFmtId="2" fontId="2" fillId="3" borderId="9" xfId="0" applyNumberFormat="1" applyFont="1" applyFill="1" applyBorder="1" applyAlignment="1">
      <alignment horizontal="center" vertical="center" wrapText="1"/>
    </xf>
    <xf numFmtId="164" fontId="2" fillId="3" borderId="7" xfId="0" applyNumberFormat="1" applyFont="1" applyFill="1" applyBorder="1" applyAlignment="1">
      <alignment horizontal="center" vertical="center"/>
    </xf>
    <xf numFmtId="164" fontId="2" fillId="3" borderId="9" xfId="0" applyNumberFormat="1" applyFont="1" applyFill="1" applyBorder="1" applyAlignment="1">
      <alignment horizontal="center" vertical="center"/>
    </xf>
    <xf numFmtId="164" fontId="2" fillId="3" borderId="10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left" indent="5"/>
    </xf>
    <xf numFmtId="0" fontId="2" fillId="0" borderId="0" xfId="0" applyFont="1"/>
    <xf numFmtId="164" fontId="2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164" fontId="2" fillId="0" borderId="0" xfId="0" applyNumberFormat="1" applyFont="1" applyFill="1" applyAlignment="1">
      <alignment horizontal="center" vertical="center"/>
    </xf>
    <xf numFmtId="0" fontId="2" fillId="0" borderId="0" xfId="0" applyFont="1" applyAlignment="1">
      <alignment horizontal="left" indent="5"/>
    </xf>
    <xf numFmtId="0" fontId="3" fillId="0" borderId="0" xfId="0" applyFont="1" applyFill="1" applyAlignment="1"/>
    <xf numFmtId="0" fontId="2" fillId="0" borderId="0" xfId="0" applyFont="1" applyFill="1" applyAlignment="1"/>
    <xf numFmtId="164" fontId="3" fillId="0" borderId="7" xfId="0" applyNumberFormat="1" applyFont="1" applyFill="1" applyBorder="1" applyAlignment="1">
      <alignment horizontal="center" vertical="center"/>
    </xf>
    <xf numFmtId="164" fontId="3" fillId="0" borderId="9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vertical="center"/>
    </xf>
    <xf numFmtId="0" fontId="3" fillId="0" borderId="6" xfId="0" applyFont="1" applyFill="1" applyBorder="1" applyAlignment="1">
      <alignment vertical="center"/>
    </xf>
    <xf numFmtId="164" fontId="3" fillId="0" borderId="10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/>
    </xf>
    <xf numFmtId="0" fontId="11" fillId="0" borderId="1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10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164" fontId="5" fillId="0" borderId="10" xfId="0" applyNumberFormat="1" applyFont="1" applyBorder="1" applyAlignment="1">
      <alignment horizontal="center" vertical="center"/>
    </xf>
    <xf numFmtId="164" fontId="6" fillId="0" borderId="10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6"/>
  <sheetViews>
    <sheetView tabSelected="1" view="pageBreakPreview" zoomScaleSheetLayoutView="100" zoomScalePageLayoutView="115" workbookViewId="0">
      <selection activeCell="D7" sqref="D7:E8"/>
    </sheetView>
  </sheetViews>
  <sheetFormatPr defaultRowHeight="15.75"/>
  <cols>
    <col min="1" max="1" width="4.7109375" style="5" customWidth="1"/>
    <col min="2" max="2" width="30.5703125" style="5" customWidth="1"/>
    <col min="3" max="3" width="7.28515625" style="5" hidden="1" customWidth="1"/>
    <col min="4" max="4" width="7.85546875" style="5" customWidth="1"/>
    <col min="5" max="5" width="0.42578125" style="5" hidden="1" customWidth="1"/>
    <col min="6" max="6" width="13.85546875" style="5" customWidth="1"/>
    <col min="7" max="7" width="1.7109375" style="5" hidden="1" customWidth="1"/>
    <col min="8" max="8" width="11.5703125" style="5" customWidth="1"/>
    <col min="9" max="9" width="1.140625" style="5" hidden="1" customWidth="1"/>
    <col min="10" max="10" width="11.5703125" style="5" customWidth="1"/>
    <col min="11" max="11" width="1.140625" style="5" hidden="1" customWidth="1"/>
    <col min="12" max="12" width="14.85546875" style="5" customWidth="1"/>
    <col min="13" max="13" width="1.5703125" style="5" hidden="1" customWidth="1"/>
    <col min="14" max="14" width="12.140625" style="5" customWidth="1"/>
    <col min="15" max="15" width="0.7109375" style="5" hidden="1" customWidth="1"/>
    <col min="16" max="16" width="13.5703125" style="5" customWidth="1"/>
    <col min="17" max="17" width="3.5703125" style="5" hidden="1" customWidth="1"/>
    <col min="18" max="18" width="14.5703125" style="5" customWidth="1"/>
    <col min="19" max="19" width="3" style="5" hidden="1" customWidth="1"/>
    <col min="20" max="20" width="12.85546875" style="5" customWidth="1"/>
    <col min="21" max="21" width="1.28515625" style="5" hidden="1" customWidth="1"/>
    <col min="22" max="22" width="14.7109375" style="5" customWidth="1"/>
    <col min="23" max="23" width="0.85546875" style="5" hidden="1" customWidth="1"/>
    <col min="24" max="24" width="14.5703125" style="5" customWidth="1"/>
    <col min="25" max="25" width="0.85546875" style="5" hidden="1" customWidth="1"/>
    <col min="26" max="26" width="13.140625" style="5" customWidth="1"/>
    <col min="27" max="27" width="14.140625" style="5" customWidth="1"/>
    <col min="28" max="28" width="9.140625" style="5"/>
    <col min="29" max="29" width="13.140625" style="5" bestFit="1" customWidth="1"/>
    <col min="30" max="16384" width="9.140625" style="5"/>
  </cols>
  <sheetData>
    <row r="1" spans="1:27" ht="22.5" customHeight="1">
      <c r="A1" s="67" t="s">
        <v>14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</row>
    <row r="2" spans="1:27" ht="22.5" customHeight="1">
      <c r="A2" s="67" t="s">
        <v>15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</row>
    <row r="4" spans="1:27">
      <c r="V4" s="68" t="s">
        <v>50</v>
      </c>
      <c r="W4" s="68"/>
      <c r="X4" s="68"/>
      <c r="Y4" s="68"/>
      <c r="Z4" s="68"/>
    </row>
    <row r="5" spans="1:27" ht="22.5" customHeight="1">
      <c r="A5" s="45" t="s">
        <v>9</v>
      </c>
      <c r="B5" s="45" t="s">
        <v>6</v>
      </c>
      <c r="C5" s="49"/>
      <c r="D5" s="54" t="s">
        <v>2</v>
      </c>
      <c r="E5" s="55"/>
      <c r="F5" s="55"/>
      <c r="G5" s="55"/>
      <c r="H5" s="55"/>
      <c r="I5" s="56"/>
      <c r="J5" s="54" t="s">
        <v>3</v>
      </c>
      <c r="K5" s="55"/>
      <c r="L5" s="55"/>
      <c r="M5" s="55"/>
      <c r="N5" s="55"/>
      <c r="O5" s="56"/>
      <c r="P5" s="54" t="s">
        <v>4</v>
      </c>
      <c r="Q5" s="55"/>
      <c r="R5" s="55"/>
      <c r="S5" s="55"/>
      <c r="T5" s="55"/>
      <c r="U5" s="56"/>
      <c r="V5" s="65" t="s">
        <v>5</v>
      </c>
      <c r="W5" s="65"/>
      <c r="X5" s="65"/>
      <c r="Y5" s="65"/>
      <c r="Z5" s="65"/>
    </row>
    <row r="6" spans="1:27" ht="18.75" customHeight="1">
      <c r="A6" s="46"/>
      <c r="B6" s="46"/>
      <c r="C6" s="50"/>
      <c r="D6" s="57"/>
      <c r="E6" s="58"/>
      <c r="F6" s="58"/>
      <c r="G6" s="58"/>
      <c r="H6" s="58"/>
      <c r="I6" s="59"/>
      <c r="J6" s="57"/>
      <c r="K6" s="58"/>
      <c r="L6" s="58"/>
      <c r="M6" s="58"/>
      <c r="N6" s="58"/>
      <c r="O6" s="59"/>
      <c r="P6" s="57"/>
      <c r="Q6" s="58"/>
      <c r="R6" s="58"/>
      <c r="S6" s="58"/>
      <c r="T6" s="58"/>
      <c r="U6" s="59"/>
      <c r="V6" s="65"/>
      <c r="W6" s="65"/>
      <c r="X6" s="65"/>
      <c r="Y6" s="65"/>
      <c r="Z6" s="65"/>
    </row>
    <row r="7" spans="1:27" ht="23.25" customHeight="1">
      <c r="A7" s="47"/>
      <c r="B7" s="47"/>
      <c r="C7" s="51"/>
      <c r="D7" s="45" t="s">
        <v>10</v>
      </c>
      <c r="E7" s="49"/>
      <c r="F7" s="62" t="s">
        <v>11</v>
      </c>
      <c r="G7" s="63"/>
      <c r="H7" s="63"/>
      <c r="I7" s="64"/>
      <c r="J7" s="45" t="s">
        <v>10</v>
      </c>
      <c r="K7" s="49"/>
      <c r="L7" s="62" t="s">
        <v>11</v>
      </c>
      <c r="M7" s="63"/>
      <c r="N7" s="63"/>
      <c r="O7" s="64"/>
      <c r="P7" s="45" t="s">
        <v>10</v>
      </c>
      <c r="Q7" s="49"/>
      <c r="R7" s="62" t="s">
        <v>11</v>
      </c>
      <c r="S7" s="63"/>
      <c r="T7" s="63"/>
      <c r="U7" s="64"/>
      <c r="V7" s="66" t="s">
        <v>10</v>
      </c>
      <c r="W7" s="66"/>
      <c r="X7" s="66" t="s">
        <v>11</v>
      </c>
      <c r="Y7" s="66"/>
      <c r="Z7" s="66"/>
    </row>
    <row r="8" spans="1:27" ht="23.25" customHeight="1">
      <c r="A8" s="48"/>
      <c r="B8" s="48"/>
      <c r="C8" s="52"/>
      <c r="D8" s="60"/>
      <c r="E8" s="61"/>
      <c r="F8" s="66" t="s">
        <v>7</v>
      </c>
      <c r="G8" s="66"/>
      <c r="H8" s="66" t="s">
        <v>8</v>
      </c>
      <c r="I8" s="66"/>
      <c r="J8" s="60"/>
      <c r="K8" s="61"/>
      <c r="L8" s="66" t="s">
        <v>7</v>
      </c>
      <c r="M8" s="66"/>
      <c r="N8" s="66" t="s">
        <v>8</v>
      </c>
      <c r="O8" s="66"/>
      <c r="P8" s="60"/>
      <c r="Q8" s="61"/>
      <c r="R8" s="66" t="s">
        <v>7</v>
      </c>
      <c r="S8" s="66"/>
      <c r="T8" s="66" t="s">
        <v>8</v>
      </c>
      <c r="U8" s="66"/>
      <c r="V8" s="66"/>
      <c r="W8" s="66"/>
      <c r="X8" s="66" t="s">
        <v>7</v>
      </c>
      <c r="Y8" s="66"/>
      <c r="Z8" s="19" t="s">
        <v>8</v>
      </c>
    </row>
    <row r="9" spans="1:27" s="8" customFormat="1" ht="33.75" customHeight="1">
      <c r="A9" s="6"/>
      <c r="B9" s="17" t="s">
        <v>43</v>
      </c>
      <c r="C9" s="18"/>
      <c r="D9" s="43">
        <f>F9+H9</f>
        <v>0</v>
      </c>
      <c r="E9" s="44"/>
      <c r="F9" s="43">
        <v>0</v>
      </c>
      <c r="G9" s="44"/>
      <c r="H9" s="43">
        <v>0</v>
      </c>
      <c r="I9" s="44"/>
      <c r="J9" s="43">
        <f t="shared" ref="J9" si="0">L9+N9</f>
        <v>854356</v>
      </c>
      <c r="K9" s="44"/>
      <c r="L9" s="43">
        <f>+L38+L39</f>
        <v>854356</v>
      </c>
      <c r="M9" s="44"/>
      <c r="N9" s="43">
        <v>0</v>
      </c>
      <c r="O9" s="44"/>
      <c r="P9" s="43">
        <f>+R9+T9</f>
        <v>1787121</v>
      </c>
      <c r="Q9" s="44"/>
      <c r="R9" s="43">
        <f>+R38+R39</f>
        <v>1720698</v>
      </c>
      <c r="S9" s="44"/>
      <c r="T9" s="43">
        <f>+T23+T24</f>
        <v>66423</v>
      </c>
      <c r="U9" s="44"/>
      <c r="V9" s="53">
        <f>+X9+Z9</f>
        <v>11239231.85</v>
      </c>
      <c r="W9" s="53"/>
      <c r="X9" s="53">
        <f>+X26+X27+X28+X29+X30+X31+X32+X33+X34+X35+X36+X37</f>
        <v>9015225.8499999996</v>
      </c>
      <c r="Y9" s="53"/>
      <c r="Z9" s="21">
        <f>+Z12+Z13+Z14+Z15+Z16+Z17+Z18+Z19+Z20+Z21+Z22</f>
        <v>2224006</v>
      </c>
      <c r="AA9" s="7"/>
    </row>
    <row r="10" spans="1:27" s="8" customFormat="1">
      <c r="A10" s="6"/>
      <c r="B10" s="20" t="s">
        <v>49</v>
      </c>
      <c r="C10" s="18"/>
      <c r="D10" s="15"/>
      <c r="E10" s="16"/>
      <c r="F10" s="15"/>
      <c r="G10" s="16"/>
      <c r="H10" s="15"/>
      <c r="I10" s="16"/>
      <c r="J10" s="15"/>
      <c r="K10" s="16"/>
      <c r="L10" s="15"/>
      <c r="M10" s="16"/>
      <c r="N10" s="15"/>
      <c r="O10" s="16"/>
      <c r="P10" s="15"/>
      <c r="Q10" s="16"/>
      <c r="R10" s="15"/>
      <c r="S10" s="16"/>
      <c r="T10" s="15"/>
      <c r="U10" s="16"/>
      <c r="V10" s="21"/>
      <c r="W10" s="21"/>
      <c r="X10" s="21"/>
      <c r="Y10" s="21"/>
      <c r="Z10" s="21"/>
      <c r="AA10" s="7"/>
    </row>
    <row r="11" spans="1:27" s="8" customFormat="1" ht="33.75" customHeight="1">
      <c r="A11" s="23" t="s">
        <v>45</v>
      </c>
      <c r="B11" s="24" t="s">
        <v>46</v>
      </c>
      <c r="C11" s="25"/>
      <c r="D11" s="26"/>
      <c r="E11" s="27"/>
      <c r="F11" s="26"/>
      <c r="G11" s="27"/>
      <c r="H11" s="26"/>
      <c r="I11" s="27"/>
      <c r="J11" s="26"/>
      <c r="K11" s="27"/>
      <c r="L11" s="26"/>
      <c r="M11" s="27"/>
      <c r="N11" s="26"/>
      <c r="O11" s="27"/>
      <c r="P11" s="26"/>
      <c r="Q11" s="27"/>
      <c r="R11" s="26"/>
      <c r="S11" s="27"/>
      <c r="T11" s="26"/>
      <c r="U11" s="27"/>
      <c r="V11" s="28"/>
      <c r="W11" s="28"/>
      <c r="X11" s="28"/>
      <c r="Y11" s="28"/>
      <c r="Z11" s="28"/>
      <c r="AA11" s="7"/>
    </row>
    <row r="12" spans="1:27" s="8" customFormat="1" ht="39.75" customHeight="1">
      <c r="A12" s="9">
        <v>1</v>
      </c>
      <c r="B12" s="13" t="s">
        <v>16</v>
      </c>
      <c r="C12" s="10"/>
      <c r="D12" s="11"/>
      <c r="E12" s="12"/>
      <c r="F12" s="11"/>
      <c r="G12" s="12"/>
      <c r="H12" s="11"/>
      <c r="I12" s="12"/>
      <c r="J12" s="11"/>
      <c r="K12" s="12"/>
      <c r="L12" s="11"/>
      <c r="M12" s="12"/>
      <c r="N12" s="11"/>
      <c r="O12" s="12"/>
      <c r="P12" s="11"/>
      <c r="Q12" s="12"/>
      <c r="R12" s="11"/>
      <c r="S12" s="12"/>
      <c r="T12" s="11"/>
      <c r="U12" s="12"/>
      <c r="V12" s="22"/>
      <c r="W12" s="22"/>
      <c r="X12" s="22"/>
      <c r="Y12" s="22"/>
      <c r="Z12" s="22">
        <v>213412</v>
      </c>
      <c r="AA12" s="7"/>
    </row>
    <row r="13" spans="1:27" s="8" customFormat="1" ht="39.75" customHeight="1">
      <c r="A13" s="9">
        <v>2</v>
      </c>
      <c r="B13" s="13" t="s">
        <v>17</v>
      </c>
      <c r="C13" s="10"/>
      <c r="D13" s="11"/>
      <c r="E13" s="12"/>
      <c r="F13" s="11"/>
      <c r="G13" s="12"/>
      <c r="H13" s="11"/>
      <c r="I13" s="12"/>
      <c r="J13" s="11"/>
      <c r="K13" s="12"/>
      <c r="L13" s="11"/>
      <c r="M13" s="12"/>
      <c r="N13" s="11"/>
      <c r="O13" s="12"/>
      <c r="P13" s="11"/>
      <c r="Q13" s="12"/>
      <c r="R13" s="11"/>
      <c r="S13" s="12"/>
      <c r="T13" s="11"/>
      <c r="U13" s="12"/>
      <c r="V13" s="22"/>
      <c r="W13" s="22"/>
      <c r="X13" s="22"/>
      <c r="Y13" s="22"/>
      <c r="Z13" s="22">
        <v>145618</v>
      </c>
      <c r="AA13" s="7"/>
    </row>
    <row r="14" spans="1:27" s="8" customFormat="1" ht="39.75" customHeight="1">
      <c r="A14" s="9">
        <v>3</v>
      </c>
      <c r="B14" s="13" t="s">
        <v>18</v>
      </c>
      <c r="C14" s="10"/>
      <c r="D14" s="11"/>
      <c r="E14" s="12"/>
      <c r="F14" s="11"/>
      <c r="G14" s="12"/>
      <c r="H14" s="11"/>
      <c r="I14" s="12"/>
      <c r="J14" s="11"/>
      <c r="K14" s="12"/>
      <c r="L14" s="11"/>
      <c r="M14" s="12"/>
      <c r="N14" s="11"/>
      <c r="O14" s="12"/>
      <c r="P14" s="11"/>
      <c r="Q14" s="12"/>
      <c r="R14" s="11"/>
      <c r="S14" s="12"/>
      <c r="T14" s="11"/>
      <c r="U14" s="12"/>
      <c r="V14" s="22"/>
      <c r="W14" s="22"/>
      <c r="X14" s="22"/>
      <c r="Y14" s="22"/>
      <c r="Z14" s="22">
        <v>228267</v>
      </c>
      <c r="AA14" s="7"/>
    </row>
    <row r="15" spans="1:27" s="8" customFormat="1" ht="39.75" customHeight="1">
      <c r="A15" s="9">
        <v>4</v>
      </c>
      <c r="B15" s="13" t="s">
        <v>19</v>
      </c>
      <c r="C15" s="10"/>
      <c r="D15" s="11"/>
      <c r="E15" s="12"/>
      <c r="F15" s="11"/>
      <c r="G15" s="12"/>
      <c r="H15" s="11"/>
      <c r="I15" s="12"/>
      <c r="J15" s="11"/>
      <c r="K15" s="12"/>
      <c r="L15" s="11"/>
      <c r="M15" s="12"/>
      <c r="N15" s="11"/>
      <c r="O15" s="12"/>
      <c r="P15" s="11"/>
      <c r="Q15" s="12"/>
      <c r="R15" s="11"/>
      <c r="S15" s="12"/>
      <c r="T15" s="11"/>
      <c r="U15" s="12"/>
      <c r="V15" s="22"/>
      <c r="W15" s="22"/>
      <c r="X15" s="22"/>
      <c r="Y15" s="22"/>
      <c r="Z15" s="22">
        <v>145603</v>
      </c>
      <c r="AA15" s="7"/>
    </row>
    <row r="16" spans="1:27" s="8" customFormat="1" ht="39.75" customHeight="1">
      <c r="A16" s="9">
        <v>5</v>
      </c>
      <c r="B16" s="13" t="s">
        <v>20</v>
      </c>
      <c r="C16" s="10"/>
      <c r="D16" s="11"/>
      <c r="E16" s="12"/>
      <c r="F16" s="11"/>
      <c r="G16" s="12"/>
      <c r="H16" s="11"/>
      <c r="I16" s="12"/>
      <c r="J16" s="11"/>
      <c r="K16" s="12"/>
      <c r="L16" s="11"/>
      <c r="M16" s="12"/>
      <c r="N16" s="11"/>
      <c r="O16" s="12"/>
      <c r="P16" s="11"/>
      <c r="Q16" s="12"/>
      <c r="R16" s="11"/>
      <c r="S16" s="12"/>
      <c r="T16" s="11"/>
      <c r="U16" s="12"/>
      <c r="V16" s="22"/>
      <c r="W16" s="22"/>
      <c r="X16" s="22"/>
      <c r="Y16" s="22"/>
      <c r="Z16" s="22">
        <v>121010</v>
      </c>
      <c r="AA16" s="7"/>
    </row>
    <row r="17" spans="1:27" s="8" customFormat="1" ht="39.75" customHeight="1">
      <c r="A17" s="9">
        <v>6</v>
      </c>
      <c r="B17" s="13" t="s">
        <v>21</v>
      </c>
      <c r="C17" s="10"/>
      <c r="D17" s="11"/>
      <c r="E17" s="12"/>
      <c r="F17" s="11"/>
      <c r="G17" s="12"/>
      <c r="H17" s="11"/>
      <c r="I17" s="12"/>
      <c r="J17" s="11"/>
      <c r="K17" s="12"/>
      <c r="L17" s="11"/>
      <c r="M17" s="12"/>
      <c r="N17" s="11"/>
      <c r="O17" s="12"/>
      <c r="P17" s="11"/>
      <c r="Q17" s="12"/>
      <c r="R17" s="11"/>
      <c r="S17" s="12"/>
      <c r="T17" s="11"/>
      <c r="U17" s="12"/>
      <c r="V17" s="22"/>
      <c r="W17" s="22"/>
      <c r="X17" s="22"/>
      <c r="Y17" s="22"/>
      <c r="Z17" s="22">
        <v>196393</v>
      </c>
      <c r="AA17" s="7"/>
    </row>
    <row r="18" spans="1:27" s="8" customFormat="1" ht="39.75" customHeight="1">
      <c r="A18" s="9">
        <v>7</v>
      </c>
      <c r="B18" s="13" t="s">
        <v>22</v>
      </c>
      <c r="C18" s="10"/>
      <c r="D18" s="11"/>
      <c r="E18" s="12"/>
      <c r="F18" s="11"/>
      <c r="G18" s="12"/>
      <c r="H18" s="11"/>
      <c r="I18" s="12"/>
      <c r="J18" s="11"/>
      <c r="K18" s="12"/>
      <c r="L18" s="11"/>
      <c r="M18" s="12"/>
      <c r="N18" s="11"/>
      <c r="O18" s="12"/>
      <c r="P18" s="11"/>
      <c r="Q18" s="12"/>
      <c r="R18" s="11"/>
      <c r="S18" s="12"/>
      <c r="T18" s="11"/>
      <c r="U18" s="12"/>
      <c r="V18" s="22"/>
      <c r="W18" s="22"/>
      <c r="X18" s="22"/>
      <c r="Y18" s="22"/>
      <c r="Z18" s="22">
        <v>236112</v>
      </c>
      <c r="AA18" s="7"/>
    </row>
    <row r="19" spans="1:27" s="8" customFormat="1" ht="39.75" customHeight="1">
      <c r="A19" s="9">
        <v>8</v>
      </c>
      <c r="B19" s="13" t="s">
        <v>23</v>
      </c>
      <c r="C19" s="10"/>
      <c r="D19" s="11"/>
      <c r="E19" s="12"/>
      <c r="F19" s="11"/>
      <c r="G19" s="12"/>
      <c r="H19" s="11"/>
      <c r="I19" s="12"/>
      <c r="J19" s="11"/>
      <c r="K19" s="12"/>
      <c r="L19" s="11"/>
      <c r="M19" s="12"/>
      <c r="N19" s="11"/>
      <c r="O19" s="12"/>
      <c r="P19" s="11"/>
      <c r="Q19" s="12"/>
      <c r="R19" s="11"/>
      <c r="S19" s="12"/>
      <c r="T19" s="11"/>
      <c r="U19" s="12"/>
      <c r="V19" s="22"/>
      <c r="W19" s="22"/>
      <c r="X19" s="22"/>
      <c r="Y19" s="22"/>
      <c r="Z19" s="22">
        <v>239443</v>
      </c>
      <c r="AA19" s="7"/>
    </row>
    <row r="20" spans="1:27" s="8" customFormat="1" ht="39.75" customHeight="1">
      <c r="A20" s="9">
        <v>9</v>
      </c>
      <c r="B20" s="13" t="s">
        <v>24</v>
      </c>
      <c r="C20" s="10"/>
      <c r="D20" s="11"/>
      <c r="E20" s="12"/>
      <c r="F20" s="11"/>
      <c r="G20" s="12"/>
      <c r="H20" s="11"/>
      <c r="I20" s="12"/>
      <c r="J20" s="11"/>
      <c r="K20" s="12"/>
      <c r="L20" s="11"/>
      <c r="M20" s="12"/>
      <c r="N20" s="11"/>
      <c r="O20" s="12"/>
      <c r="P20" s="11"/>
      <c r="Q20" s="12"/>
      <c r="R20" s="11"/>
      <c r="S20" s="12"/>
      <c r="T20" s="11"/>
      <c r="U20" s="12"/>
      <c r="V20" s="22"/>
      <c r="W20" s="22"/>
      <c r="X20" s="22"/>
      <c r="Y20" s="22"/>
      <c r="Z20" s="22">
        <v>334622</v>
      </c>
      <c r="AA20" s="7"/>
    </row>
    <row r="21" spans="1:27" s="8" customFormat="1" ht="39.75" customHeight="1">
      <c r="A21" s="9">
        <v>10</v>
      </c>
      <c r="B21" s="13" t="s">
        <v>25</v>
      </c>
      <c r="C21" s="10"/>
      <c r="D21" s="11"/>
      <c r="E21" s="12"/>
      <c r="F21" s="11"/>
      <c r="G21" s="12"/>
      <c r="H21" s="11"/>
      <c r="I21" s="12"/>
      <c r="J21" s="11"/>
      <c r="K21" s="12"/>
      <c r="L21" s="11"/>
      <c r="M21" s="12"/>
      <c r="N21" s="11"/>
      <c r="O21" s="12"/>
      <c r="P21" s="11"/>
      <c r="Q21" s="12"/>
      <c r="R21" s="11"/>
      <c r="S21" s="12"/>
      <c r="T21" s="11"/>
      <c r="U21" s="12"/>
      <c r="V21" s="22"/>
      <c r="W21" s="22"/>
      <c r="X21" s="22"/>
      <c r="Y21" s="22"/>
      <c r="Z21" s="22">
        <v>176197</v>
      </c>
      <c r="AA21" s="7"/>
    </row>
    <row r="22" spans="1:27" s="8" customFormat="1" ht="39.75" customHeight="1">
      <c r="A22" s="9">
        <v>11</v>
      </c>
      <c r="B22" s="13" t="s">
        <v>26</v>
      </c>
      <c r="C22" s="10"/>
      <c r="D22" s="11"/>
      <c r="E22" s="12"/>
      <c r="F22" s="11"/>
      <c r="G22" s="12"/>
      <c r="H22" s="11"/>
      <c r="I22" s="12"/>
      <c r="J22" s="11"/>
      <c r="K22" s="12"/>
      <c r="L22" s="11"/>
      <c r="M22" s="12"/>
      <c r="N22" s="11"/>
      <c r="O22" s="12"/>
      <c r="P22" s="11"/>
      <c r="Q22" s="12"/>
      <c r="R22" s="11"/>
      <c r="S22" s="12"/>
      <c r="T22" s="11"/>
      <c r="U22" s="12"/>
      <c r="V22" s="22"/>
      <c r="W22" s="22"/>
      <c r="X22" s="22"/>
      <c r="Y22" s="22"/>
      <c r="Z22" s="22">
        <v>187329</v>
      </c>
      <c r="AA22" s="7"/>
    </row>
    <row r="23" spans="1:27" s="8" customFormat="1" ht="39.75" customHeight="1">
      <c r="A23" s="9">
        <v>12</v>
      </c>
      <c r="B23" s="13" t="s">
        <v>27</v>
      </c>
      <c r="C23" s="10"/>
      <c r="D23" s="11"/>
      <c r="E23" s="12"/>
      <c r="F23" s="11"/>
      <c r="G23" s="12"/>
      <c r="H23" s="11"/>
      <c r="I23" s="12"/>
      <c r="J23" s="11"/>
      <c r="K23" s="12"/>
      <c r="L23" s="11"/>
      <c r="M23" s="12"/>
      <c r="N23" s="11"/>
      <c r="O23" s="12"/>
      <c r="P23" s="11">
        <f>+T23</f>
        <v>32154</v>
      </c>
      <c r="Q23" s="12"/>
      <c r="R23" s="11"/>
      <c r="S23" s="12"/>
      <c r="T23" s="11">
        <v>32154</v>
      </c>
      <c r="U23" s="12"/>
      <c r="V23" s="22"/>
      <c r="W23" s="22"/>
      <c r="X23" s="22"/>
      <c r="Y23" s="22"/>
      <c r="Z23" s="22"/>
      <c r="AA23" s="7"/>
    </row>
    <row r="24" spans="1:27" s="8" customFormat="1" ht="39.75" customHeight="1">
      <c r="A24" s="9">
        <v>13</v>
      </c>
      <c r="B24" s="13" t="s">
        <v>28</v>
      </c>
      <c r="C24" s="10"/>
      <c r="D24" s="11"/>
      <c r="E24" s="12"/>
      <c r="F24" s="11"/>
      <c r="G24" s="12"/>
      <c r="H24" s="11"/>
      <c r="I24" s="12"/>
      <c r="J24" s="11"/>
      <c r="K24" s="12"/>
      <c r="L24" s="11"/>
      <c r="M24" s="12"/>
      <c r="N24" s="11"/>
      <c r="O24" s="12"/>
      <c r="P24" s="11">
        <f>+T24</f>
        <v>34269</v>
      </c>
      <c r="Q24" s="12"/>
      <c r="R24" s="11"/>
      <c r="S24" s="12"/>
      <c r="T24" s="11">
        <v>34269</v>
      </c>
      <c r="U24" s="12"/>
      <c r="V24" s="22"/>
      <c r="W24" s="22"/>
      <c r="X24" s="22"/>
      <c r="Y24" s="22"/>
      <c r="Z24" s="22"/>
      <c r="AA24" s="7"/>
    </row>
    <row r="25" spans="1:27" s="8" customFormat="1" ht="33.75" customHeight="1">
      <c r="A25" s="29" t="s">
        <v>47</v>
      </c>
      <c r="B25" s="30" t="s">
        <v>48</v>
      </c>
      <c r="C25" s="31"/>
      <c r="D25" s="32"/>
      <c r="E25" s="33"/>
      <c r="F25" s="32"/>
      <c r="G25" s="33"/>
      <c r="H25" s="32"/>
      <c r="I25" s="33"/>
      <c r="J25" s="32"/>
      <c r="K25" s="33"/>
      <c r="L25" s="32"/>
      <c r="M25" s="33"/>
      <c r="N25" s="32"/>
      <c r="O25" s="33"/>
      <c r="P25" s="32"/>
      <c r="Q25" s="33"/>
      <c r="R25" s="32"/>
      <c r="S25" s="33"/>
      <c r="T25" s="32"/>
      <c r="U25" s="33"/>
      <c r="V25" s="34"/>
      <c r="W25" s="34"/>
      <c r="X25" s="34"/>
      <c r="Y25" s="34"/>
      <c r="Z25" s="34"/>
      <c r="AA25" s="7"/>
    </row>
    <row r="26" spans="1:27" s="8" customFormat="1" ht="36" customHeight="1">
      <c r="A26" s="9">
        <v>1</v>
      </c>
      <c r="B26" s="14" t="s">
        <v>29</v>
      </c>
      <c r="C26" s="10"/>
      <c r="D26" s="11"/>
      <c r="E26" s="12"/>
      <c r="F26" s="11"/>
      <c r="G26" s="12"/>
      <c r="H26" s="11"/>
      <c r="I26" s="12"/>
      <c r="J26" s="11"/>
      <c r="K26" s="12"/>
      <c r="L26" s="11"/>
      <c r="M26" s="12"/>
      <c r="N26" s="11"/>
      <c r="O26" s="12"/>
      <c r="P26" s="11"/>
      <c r="Q26" s="12"/>
      <c r="R26" s="11"/>
      <c r="S26" s="12"/>
      <c r="T26" s="11"/>
      <c r="U26" s="12"/>
      <c r="V26" s="22">
        <f>+X26</f>
        <v>477552.54999999993</v>
      </c>
      <c r="W26" s="22"/>
      <c r="X26" s="22">
        <v>477552.54999999993</v>
      </c>
      <c r="Y26" s="22"/>
      <c r="Z26" s="22"/>
      <c r="AA26" s="7"/>
    </row>
    <row r="27" spans="1:27" s="8" customFormat="1" ht="36" customHeight="1">
      <c r="A27" s="9">
        <v>2</v>
      </c>
      <c r="B27" s="14" t="s">
        <v>30</v>
      </c>
      <c r="C27" s="10"/>
      <c r="D27" s="11"/>
      <c r="E27" s="12"/>
      <c r="F27" s="11"/>
      <c r="G27" s="12"/>
      <c r="H27" s="11"/>
      <c r="I27" s="12"/>
      <c r="J27" s="11"/>
      <c r="K27" s="12"/>
      <c r="L27" s="11"/>
      <c r="M27" s="12"/>
      <c r="N27" s="11"/>
      <c r="O27" s="12"/>
      <c r="P27" s="11"/>
      <c r="Q27" s="12"/>
      <c r="R27" s="11"/>
      <c r="S27" s="12"/>
      <c r="T27" s="11"/>
      <c r="U27" s="12"/>
      <c r="V27" s="22">
        <f t="shared" ref="V27:V37" si="1">+X27</f>
        <v>470870.5</v>
      </c>
      <c r="W27" s="22"/>
      <c r="X27" s="22">
        <v>470870.5</v>
      </c>
      <c r="Y27" s="22"/>
      <c r="Z27" s="22"/>
      <c r="AA27" s="7"/>
    </row>
    <row r="28" spans="1:27" s="8" customFormat="1" ht="36" customHeight="1">
      <c r="A28" s="9">
        <v>3</v>
      </c>
      <c r="B28" s="14" t="s">
        <v>31</v>
      </c>
      <c r="C28" s="10"/>
      <c r="D28" s="11"/>
      <c r="E28" s="12"/>
      <c r="F28" s="11"/>
      <c r="G28" s="12"/>
      <c r="H28" s="11"/>
      <c r="I28" s="12"/>
      <c r="J28" s="11"/>
      <c r="K28" s="12"/>
      <c r="L28" s="11"/>
      <c r="M28" s="12"/>
      <c r="N28" s="11"/>
      <c r="O28" s="12"/>
      <c r="P28" s="11"/>
      <c r="Q28" s="12"/>
      <c r="R28" s="11"/>
      <c r="S28" s="12"/>
      <c r="T28" s="11"/>
      <c r="U28" s="12"/>
      <c r="V28" s="22">
        <f t="shared" si="1"/>
        <v>755000.10000000009</v>
      </c>
      <c r="W28" s="22"/>
      <c r="X28" s="22">
        <v>755000.10000000009</v>
      </c>
      <c r="Y28" s="22"/>
      <c r="Z28" s="22"/>
      <c r="AA28" s="7"/>
    </row>
    <row r="29" spans="1:27" s="8" customFormat="1" ht="36" customHeight="1">
      <c r="A29" s="9">
        <v>4</v>
      </c>
      <c r="B29" s="14" t="s">
        <v>32</v>
      </c>
      <c r="C29" s="10"/>
      <c r="D29" s="11"/>
      <c r="E29" s="12"/>
      <c r="F29" s="11"/>
      <c r="G29" s="12"/>
      <c r="H29" s="11"/>
      <c r="I29" s="12"/>
      <c r="J29" s="11"/>
      <c r="K29" s="12"/>
      <c r="L29" s="11"/>
      <c r="M29" s="12"/>
      <c r="N29" s="11"/>
      <c r="O29" s="12"/>
      <c r="P29" s="11"/>
      <c r="Q29" s="12"/>
      <c r="R29" s="11"/>
      <c r="S29" s="12"/>
      <c r="T29" s="11"/>
      <c r="U29" s="12"/>
      <c r="V29" s="22">
        <f t="shared" si="1"/>
        <v>705395.65</v>
      </c>
      <c r="W29" s="22"/>
      <c r="X29" s="22">
        <v>705395.65</v>
      </c>
      <c r="Y29" s="22"/>
      <c r="Z29" s="22"/>
      <c r="AA29" s="7"/>
    </row>
    <row r="30" spans="1:27" s="8" customFormat="1" ht="36" customHeight="1">
      <c r="A30" s="9">
        <v>5</v>
      </c>
      <c r="B30" s="14" t="s">
        <v>33</v>
      </c>
      <c r="C30" s="10"/>
      <c r="D30" s="11"/>
      <c r="E30" s="12"/>
      <c r="F30" s="11"/>
      <c r="G30" s="12"/>
      <c r="H30" s="11"/>
      <c r="I30" s="12"/>
      <c r="J30" s="11"/>
      <c r="K30" s="12"/>
      <c r="L30" s="11"/>
      <c r="M30" s="12"/>
      <c r="N30" s="11"/>
      <c r="O30" s="12"/>
      <c r="P30" s="11"/>
      <c r="Q30" s="12"/>
      <c r="R30" s="11"/>
      <c r="S30" s="12"/>
      <c r="T30" s="11"/>
      <c r="U30" s="12"/>
      <c r="V30" s="22">
        <f t="shared" si="1"/>
        <v>606777.64999999991</v>
      </c>
      <c r="W30" s="22"/>
      <c r="X30" s="22">
        <v>606777.64999999991</v>
      </c>
      <c r="Y30" s="22"/>
      <c r="Z30" s="22"/>
      <c r="AA30" s="7"/>
    </row>
    <row r="31" spans="1:27" s="8" customFormat="1" ht="36" customHeight="1">
      <c r="A31" s="9">
        <v>6</v>
      </c>
      <c r="B31" s="14" t="s">
        <v>34</v>
      </c>
      <c r="C31" s="10"/>
      <c r="D31" s="11"/>
      <c r="E31" s="12"/>
      <c r="F31" s="11"/>
      <c r="G31" s="12"/>
      <c r="H31" s="11"/>
      <c r="I31" s="12"/>
      <c r="J31" s="11"/>
      <c r="K31" s="12"/>
      <c r="L31" s="11"/>
      <c r="M31" s="12"/>
      <c r="N31" s="11"/>
      <c r="O31" s="12"/>
      <c r="P31" s="11"/>
      <c r="Q31" s="12"/>
      <c r="R31" s="11"/>
      <c r="S31" s="12"/>
      <c r="T31" s="11"/>
      <c r="U31" s="12"/>
      <c r="V31" s="22">
        <f t="shared" si="1"/>
        <v>478325.25</v>
      </c>
      <c r="W31" s="22"/>
      <c r="X31" s="22">
        <v>478325.25</v>
      </c>
      <c r="Y31" s="22"/>
      <c r="Z31" s="22"/>
      <c r="AA31" s="7"/>
    </row>
    <row r="32" spans="1:27" s="8" customFormat="1" ht="36" customHeight="1">
      <c r="A32" s="9">
        <v>7</v>
      </c>
      <c r="B32" s="14" t="s">
        <v>35</v>
      </c>
      <c r="C32" s="10"/>
      <c r="D32" s="11"/>
      <c r="E32" s="12"/>
      <c r="F32" s="11"/>
      <c r="G32" s="12"/>
      <c r="H32" s="11"/>
      <c r="I32" s="12"/>
      <c r="J32" s="11"/>
      <c r="K32" s="12"/>
      <c r="L32" s="11"/>
      <c r="M32" s="12"/>
      <c r="N32" s="11"/>
      <c r="O32" s="12"/>
      <c r="P32" s="11"/>
      <c r="Q32" s="12"/>
      <c r="R32" s="11"/>
      <c r="S32" s="12"/>
      <c r="T32" s="11"/>
      <c r="U32" s="12"/>
      <c r="V32" s="22">
        <f t="shared" si="1"/>
        <v>893480.29999999993</v>
      </c>
      <c r="W32" s="22"/>
      <c r="X32" s="22">
        <v>893480.29999999993</v>
      </c>
      <c r="Y32" s="22"/>
      <c r="Z32" s="22"/>
      <c r="AA32" s="7"/>
    </row>
    <row r="33" spans="1:27" s="8" customFormat="1" ht="36" customHeight="1">
      <c r="A33" s="9">
        <v>8</v>
      </c>
      <c r="B33" s="14" t="s">
        <v>36</v>
      </c>
      <c r="C33" s="10"/>
      <c r="D33" s="11"/>
      <c r="E33" s="12"/>
      <c r="F33" s="11"/>
      <c r="G33" s="12"/>
      <c r="H33" s="11"/>
      <c r="I33" s="12"/>
      <c r="J33" s="11"/>
      <c r="K33" s="12"/>
      <c r="L33" s="11"/>
      <c r="M33" s="12"/>
      <c r="N33" s="11"/>
      <c r="O33" s="12"/>
      <c r="P33" s="11"/>
      <c r="Q33" s="12"/>
      <c r="R33" s="11"/>
      <c r="S33" s="12"/>
      <c r="T33" s="11"/>
      <c r="U33" s="12"/>
      <c r="V33" s="22">
        <f t="shared" si="1"/>
        <v>1367810.95</v>
      </c>
      <c r="W33" s="22"/>
      <c r="X33" s="22">
        <v>1367810.95</v>
      </c>
      <c r="Y33" s="22"/>
      <c r="Z33" s="22"/>
      <c r="AA33" s="7"/>
    </row>
    <row r="34" spans="1:27" s="8" customFormat="1" ht="36" customHeight="1">
      <c r="A34" s="9">
        <v>9</v>
      </c>
      <c r="B34" s="14" t="s">
        <v>37</v>
      </c>
      <c r="C34" s="10"/>
      <c r="D34" s="11"/>
      <c r="E34" s="12"/>
      <c r="F34" s="11"/>
      <c r="G34" s="12"/>
      <c r="H34" s="11"/>
      <c r="I34" s="12"/>
      <c r="J34" s="11"/>
      <c r="K34" s="12"/>
      <c r="L34" s="11"/>
      <c r="M34" s="12"/>
      <c r="N34" s="11"/>
      <c r="O34" s="12"/>
      <c r="P34" s="11"/>
      <c r="Q34" s="12"/>
      <c r="R34" s="11"/>
      <c r="S34" s="12"/>
      <c r="T34" s="11"/>
      <c r="U34" s="12"/>
      <c r="V34" s="22">
        <f t="shared" si="1"/>
        <v>1176786.2999999998</v>
      </c>
      <c r="W34" s="22"/>
      <c r="X34" s="22">
        <v>1176786.2999999998</v>
      </c>
      <c r="Y34" s="22"/>
      <c r="Z34" s="22"/>
      <c r="AA34" s="7"/>
    </row>
    <row r="35" spans="1:27" s="8" customFormat="1" ht="36" customHeight="1">
      <c r="A35" s="9">
        <v>10</v>
      </c>
      <c r="B35" s="14" t="s">
        <v>38</v>
      </c>
      <c r="C35" s="10"/>
      <c r="D35" s="11"/>
      <c r="E35" s="12"/>
      <c r="F35" s="11"/>
      <c r="G35" s="12"/>
      <c r="H35" s="11"/>
      <c r="I35" s="12"/>
      <c r="J35" s="11"/>
      <c r="K35" s="12"/>
      <c r="L35" s="11"/>
      <c r="M35" s="12"/>
      <c r="N35" s="11"/>
      <c r="O35" s="12"/>
      <c r="P35" s="11"/>
      <c r="Q35" s="12"/>
      <c r="R35" s="11"/>
      <c r="S35" s="12"/>
      <c r="T35" s="11"/>
      <c r="U35" s="12"/>
      <c r="V35" s="22">
        <f t="shared" si="1"/>
        <v>836975.5</v>
      </c>
      <c r="W35" s="22"/>
      <c r="X35" s="22">
        <v>836975.5</v>
      </c>
      <c r="Y35" s="22"/>
      <c r="Z35" s="22"/>
      <c r="AA35" s="7"/>
    </row>
    <row r="36" spans="1:27" s="8" customFormat="1" ht="36" customHeight="1">
      <c r="A36" s="9">
        <v>11</v>
      </c>
      <c r="B36" s="14" t="s">
        <v>39</v>
      </c>
      <c r="C36" s="10"/>
      <c r="D36" s="11"/>
      <c r="E36" s="12"/>
      <c r="F36" s="11"/>
      <c r="G36" s="12"/>
      <c r="H36" s="11"/>
      <c r="I36" s="12"/>
      <c r="J36" s="11"/>
      <c r="K36" s="12"/>
      <c r="L36" s="11"/>
      <c r="M36" s="12"/>
      <c r="N36" s="11"/>
      <c r="O36" s="12"/>
      <c r="P36" s="11"/>
      <c r="Q36" s="12"/>
      <c r="R36" s="11"/>
      <c r="S36" s="12"/>
      <c r="T36" s="11"/>
      <c r="U36" s="12"/>
      <c r="V36" s="22">
        <f t="shared" si="1"/>
        <v>404636.44999999995</v>
      </c>
      <c r="W36" s="22"/>
      <c r="X36" s="22">
        <v>404636.44999999995</v>
      </c>
      <c r="Y36" s="22"/>
      <c r="Z36" s="22"/>
      <c r="AA36" s="7"/>
    </row>
    <row r="37" spans="1:27" s="8" customFormat="1" ht="36" customHeight="1">
      <c r="A37" s="9">
        <v>12</v>
      </c>
      <c r="B37" s="14" t="s">
        <v>40</v>
      </c>
      <c r="C37" s="10"/>
      <c r="D37" s="11"/>
      <c r="E37" s="12"/>
      <c r="F37" s="11"/>
      <c r="G37" s="12"/>
      <c r="H37" s="11"/>
      <c r="I37" s="12"/>
      <c r="J37" s="11"/>
      <c r="K37" s="12"/>
      <c r="L37" s="11"/>
      <c r="M37" s="12"/>
      <c r="N37" s="11"/>
      <c r="O37" s="12"/>
      <c r="P37" s="11"/>
      <c r="Q37" s="12"/>
      <c r="R37" s="11"/>
      <c r="S37" s="12"/>
      <c r="T37" s="11"/>
      <c r="U37" s="12"/>
      <c r="V37" s="22">
        <f t="shared" si="1"/>
        <v>841614.64999999991</v>
      </c>
      <c r="W37" s="22"/>
      <c r="X37" s="22">
        <v>841614.64999999991</v>
      </c>
      <c r="Y37" s="22"/>
      <c r="Z37" s="22"/>
      <c r="AA37" s="7"/>
    </row>
    <row r="38" spans="1:27" s="8" customFormat="1" ht="36" customHeight="1">
      <c r="A38" s="9">
        <v>13</v>
      </c>
      <c r="B38" s="14" t="s">
        <v>41</v>
      </c>
      <c r="C38" s="10"/>
      <c r="D38" s="11"/>
      <c r="E38" s="12"/>
      <c r="F38" s="11"/>
      <c r="G38" s="12"/>
      <c r="H38" s="11"/>
      <c r="I38" s="12"/>
      <c r="J38" s="11">
        <f>+L38</f>
        <v>486937</v>
      </c>
      <c r="K38" s="12"/>
      <c r="L38" s="11">
        <v>486937</v>
      </c>
      <c r="M38" s="12"/>
      <c r="N38" s="11"/>
      <c r="O38" s="12"/>
      <c r="P38" s="11">
        <f>+R38</f>
        <v>867417</v>
      </c>
      <c r="Q38" s="12"/>
      <c r="R38" s="11">
        <v>867417</v>
      </c>
      <c r="S38" s="12"/>
      <c r="T38" s="11"/>
      <c r="U38" s="12"/>
      <c r="V38" s="22"/>
      <c r="W38" s="22"/>
      <c r="X38" s="22"/>
      <c r="Y38" s="22"/>
      <c r="Z38" s="22"/>
      <c r="AA38" s="7"/>
    </row>
    <row r="39" spans="1:27" s="8" customFormat="1" ht="36" customHeight="1">
      <c r="A39" s="9">
        <v>14</v>
      </c>
      <c r="B39" s="14" t="s">
        <v>42</v>
      </c>
      <c r="C39" s="10"/>
      <c r="D39" s="11"/>
      <c r="E39" s="12"/>
      <c r="F39" s="11"/>
      <c r="G39" s="12"/>
      <c r="H39" s="11"/>
      <c r="I39" s="12"/>
      <c r="J39" s="11">
        <f>+L39</f>
        <v>367419</v>
      </c>
      <c r="K39" s="12"/>
      <c r="L39" s="11">
        <v>367419</v>
      </c>
      <c r="M39" s="12"/>
      <c r="N39" s="11"/>
      <c r="O39" s="12"/>
      <c r="P39" s="11">
        <f>+R39</f>
        <v>853281</v>
      </c>
      <c r="Q39" s="12"/>
      <c r="R39" s="11">
        <v>853281</v>
      </c>
      <c r="S39" s="12"/>
      <c r="T39" s="11"/>
      <c r="U39" s="12"/>
      <c r="V39" s="22"/>
      <c r="W39" s="22"/>
      <c r="X39" s="22"/>
      <c r="Y39" s="22"/>
      <c r="Z39" s="22"/>
      <c r="AA39" s="7"/>
    </row>
    <row r="43" spans="1:27">
      <c r="B43" s="35"/>
      <c r="E43" s="36"/>
      <c r="F43" s="36"/>
      <c r="G43" s="37"/>
      <c r="H43" s="36"/>
      <c r="I43" s="36"/>
      <c r="J43" s="37"/>
      <c r="K43" s="37"/>
      <c r="L43" s="37"/>
    </row>
    <row r="44" spans="1:27">
      <c r="B44" s="35"/>
      <c r="E44" s="36"/>
      <c r="F44" s="36"/>
      <c r="G44" s="37"/>
      <c r="H44" s="36"/>
      <c r="I44" s="36"/>
      <c r="J44" s="37"/>
      <c r="K44" s="38"/>
      <c r="L44" s="39"/>
      <c r="R44" s="41"/>
    </row>
    <row r="45" spans="1:27">
      <c r="D45" s="40"/>
      <c r="E45" s="36"/>
      <c r="F45" s="36"/>
      <c r="G45" s="37"/>
      <c r="H45" s="36"/>
      <c r="I45" s="36"/>
      <c r="J45" s="37"/>
      <c r="K45" s="37"/>
      <c r="L45" s="39"/>
      <c r="R45" s="42"/>
    </row>
    <row r="46" spans="1:27">
      <c r="B46" s="35"/>
      <c r="E46" s="36"/>
      <c r="G46" s="37"/>
      <c r="H46" s="36"/>
      <c r="I46" s="36"/>
      <c r="J46" s="37"/>
      <c r="K46" s="38"/>
      <c r="L46" s="39"/>
      <c r="R46" s="41"/>
    </row>
  </sheetData>
  <mergeCells count="35">
    <mergeCell ref="A1:Z1"/>
    <mergeCell ref="A2:Z2"/>
    <mergeCell ref="F8:G8"/>
    <mergeCell ref="H8:I8"/>
    <mergeCell ref="L8:M8"/>
    <mergeCell ref="N8:O8"/>
    <mergeCell ref="J7:K8"/>
    <mergeCell ref="L7:O7"/>
    <mergeCell ref="R8:S8"/>
    <mergeCell ref="T8:U8"/>
    <mergeCell ref="D5:I6"/>
    <mergeCell ref="D7:E8"/>
    <mergeCell ref="F7:I7"/>
    <mergeCell ref="V4:Z4"/>
    <mergeCell ref="F9:G9"/>
    <mergeCell ref="H9:I9"/>
    <mergeCell ref="J9:K9"/>
    <mergeCell ref="L9:M9"/>
    <mergeCell ref="N9:O9"/>
    <mergeCell ref="P9:Q9"/>
    <mergeCell ref="R9:S9"/>
    <mergeCell ref="A5:A8"/>
    <mergeCell ref="B5:C8"/>
    <mergeCell ref="V9:W9"/>
    <mergeCell ref="D9:E9"/>
    <mergeCell ref="P5:U6"/>
    <mergeCell ref="P7:Q8"/>
    <mergeCell ref="R7:U7"/>
    <mergeCell ref="V5:Z6"/>
    <mergeCell ref="V7:W8"/>
    <mergeCell ref="X7:Z7"/>
    <mergeCell ref="X8:Y8"/>
    <mergeCell ref="T9:U9"/>
    <mergeCell ref="X9:Y9"/>
    <mergeCell ref="J5:O6"/>
  </mergeCells>
  <pageMargins left="0.42" right="0.28000000000000003" top="0.33" bottom="0.35433070866141736" header="0.31" footer="0.35433070866141736"/>
  <pageSetup paperSize="9" scale="73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0"/>
  <sheetViews>
    <sheetView view="pageBreakPreview" zoomScaleSheetLayoutView="100" workbookViewId="0">
      <selection activeCell="A17" sqref="A17:H23"/>
    </sheetView>
  </sheetViews>
  <sheetFormatPr defaultRowHeight="15"/>
  <cols>
    <col min="1" max="3" width="9.140625" style="1"/>
    <col min="4" max="4" width="21.42578125" style="1" customWidth="1"/>
    <col min="5" max="7" width="9.140625" style="1"/>
    <col min="8" max="8" width="20.7109375" style="1" customWidth="1"/>
    <col min="9" max="16384" width="9.140625" style="1"/>
  </cols>
  <sheetData>
    <row r="2" spans="1:8" ht="18.75">
      <c r="A2" s="69" t="s">
        <v>44</v>
      </c>
      <c r="B2" s="69"/>
      <c r="C2" s="69"/>
      <c r="D2" s="69"/>
      <c r="E2" s="69"/>
      <c r="F2" s="69"/>
      <c r="G2" s="69"/>
      <c r="H2" s="69"/>
    </row>
    <row r="4" spans="1:8" ht="18.75">
      <c r="H4" s="2" t="s">
        <v>13</v>
      </c>
    </row>
    <row r="5" spans="1:8">
      <c r="A5" s="70" t="s">
        <v>1</v>
      </c>
      <c r="B5" s="70"/>
      <c r="C5" s="70"/>
      <c r="D5" s="70"/>
      <c r="E5" s="70" t="s">
        <v>0</v>
      </c>
      <c r="F5" s="70"/>
      <c r="G5" s="70"/>
      <c r="H5" s="70"/>
    </row>
    <row r="6" spans="1:8">
      <c r="A6" s="70"/>
      <c r="B6" s="70"/>
      <c r="C6" s="70"/>
      <c r="D6" s="70"/>
      <c r="E6" s="70"/>
      <c r="F6" s="70"/>
      <c r="G6" s="70"/>
      <c r="H6" s="70"/>
    </row>
    <row r="7" spans="1:8">
      <c r="A7" s="71" t="s">
        <v>2</v>
      </c>
      <c r="B7" s="71"/>
      <c r="C7" s="71"/>
      <c r="D7" s="71"/>
      <c r="E7" s="72">
        <v>0</v>
      </c>
      <c r="F7" s="72"/>
      <c r="G7" s="72"/>
      <c r="H7" s="72"/>
    </row>
    <row r="8" spans="1:8">
      <c r="A8" s="71"/>
      <c r="B8" s="71"/>
      <c r="C8" s="71"/>
      <c r="D8" s="71"/>
      <c r="E8" s="72"/>
      <c r="F8" s="72"/>
      <c r="G8" s="72"/>
      <c r="H8" s="72"/>
    </row>
    <row r="9" spans="1:8">
      <c r="A9" s="71" t="s">
        <v>3</v>
      </c>
      <c r="B9" s="71"/>
      <c r="C9" s="71"/>
      <c r="D9" s="71"/>
      <c r="E9" s="72">
        <v>854356</v>
      </c>
      <c r="F9" s="72"/>
      <c r="G9" s="72"/>
      <c r="H9" s="72"/>
    </row>
    <row r="10" spans="1:8">
      <c r="A10" s="71"/>
      <c r="B10" s="71"/>
      <c r="C10" s="71"/>
      <c r="D10" s="71"/>
      <c r="E10" s="72"/>
      <c r="F10" s="72"/>
      <c r="G10" s="72"/>
      <c r="H10" s="72"/>
    </row>
    <row r="11" spans="1:8">
      <c r="A11" s="71" t="s">
        <v>4</v>
      </c>
      <c r="B11" s="71"/>
      <c r="C11" s="71"/>
      <c r="D11" s="71"/>
      <c r="E11" s="72">
        <v>1787121</v>
      </c>
      <c r="F11" s="72"/>
      <c r="G11" s="72"/>
      <c r="H11" s="72"/>
    </row>
    <row r="12" spans="1:8">
      <c r="A12" s="71"/>
      <c r="B12" s="71"/>
      <c r="C12" s="71"/>
      <c r="D12" s="71"/>
      <c r="E12" s="72"/>
      <c r="F12" s="72"/>
      <c r="G12" s="72"/>
      <c r="H12" s="72"/>
    </row>
    <row r="13" spans="1:8">
      <c r="A13" s="71" t="s">
        <v>5</v>
      </c>
      <c r="B13" s="71"/>
      <c r="C13" s="71"/>
      <c r="D13" s="71"/>
      <c r="E13" s="72">
        <v>11239231.85</v>
      </c>
      <c r="F13" s="72"/>
      <c r="G13" s="72"/>
      <c r="H13" s="72"/>
    </row>
    <row r="14" spans="1:8">
      <c r="A14" s="71"/>
      <c r="B14" s="71"/>
      <c r="C14" s="71"/>
      <c r="D14" s="71"/>
      <c r="E14" s="72"/>
      <c r="F14" s="72"/>
      <c r="G14" s="72"/>
      <c r="H14" s="72"/>
    </row>
    <row r="15" spans="1:8">
      <c r="A15" s="70" t="s">
        <v>12</v>
      </c>
      <c r="B15" s="70"/>
      <c r="C15" s="70"/>
      <c r="D15" s="70"/>
      <c r="E15" s="73">
        <f>E7+E9+E11+E13</f>
        <v>13880708.85</v>
      </c>
      <c r="F15" s="73"/>
      <c r="G15" s="73"/>
      <c r="H15" s="73"/>
    </row>
    <row r="16" spans="1:8">
      <c r="A16" s="70"/>
      <c r="B16" s="70"/>
      <c r="C16" s="70"/>
      <c r="D16" s="70"/>
      <c r="E16" s="73"/>
      <c r="F16" s="73"/>
      <c r="G16" s="73"/>
      <c r="H16" s="73"/>
    </row>
    <row r="19" spans="2:7" ht="15.75">
      <c r="B19" s="4"/>
    </row>
    <row r="20" spans="2:7" ht="15.75">
      <c r="B20" s="4"/>
      <c r="G20" s="3"/>
    </row>
  </sheetData>
  <mergeCells count="13">
    <mergeCell ref="A15:D16"/>
    <mergeCell ref="E15:H16"/>
    <mergeCell ref="A13:D14"/>
    <mergeCell ref="E13:H14"/>
    <mergeCell ref="A9:D10"/>
    <mergeCell ref="E9:H10"/>
    <mergeCell ref="A11:D12"/>
    <mergeCell ref="E11:H12"/>
    <mergeCell ref="A2:H2"/>
    <mergeCell ref="A5:D6"/>
    <mergeCell ref="E5:H6"/>
    <mergeCell ref="A7:D8"/>
    <mergeCell ref="E7:H8"/>
  </mergeCells>
  <phoneticPr fontId="1" type="noConversion"/>
  <pageMargins left="1.0900000000000001" right="0.74803149606299213" top="0.62" bottom="0.61" header="0.51181102362204722" footer="0.51181102362204722"/>
  <pageSetup paperSize="9" scale="1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Вилоят кесимида</vt:lpstr>
      <vt:lpstr>Умумий</vt:lpstr>
      <vt:lpstr>'Вилоят кесимида'!Область_печати</vt:lpstr>
      <vt:lpstr>Умумий!Область_печати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Пользователь Windows</cp:lastModifiedBy>
  <cp:lastPrinted>2022-01-06T05:00:45Z</cp:lastPrinted>
  <dcterms:created xsi:type="dcterms:W3CDTF">2015-06-05T18:19:00Z</dcterms:created>
  <dcterms:modified xsi:type="dcterms:W3CDTF">2022-03-14T06:34:02Z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F011D4E67F5E4A2C9D19038ABE1C81EE</vt:lpwstr>
  </property>
  <property fmtid="{D5CDD505-2E9C-101B-9397-08002B2CF9AE}" pid="3" name="KSOProductBuildVer">
    <vt:lpwstr>1049-11.2.0.10265</vt:lpwstr>
  </property>
</Properties>
</file>